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Capital-Standard" sheetId="1" r:id="rId1"/>
    <sheet name="Capital-Infrastructure" sheetId="2" r:id="rId2"/>
    <sheet name="Licensing and Services" sheetId="3" r:id="rId3"/>
    <sheet name="Personnel" sheetId="4" r:id="rId4"/>
  </sheets>
  <definedNames/>
  <calcPr fullCalcOnLoad="1"/>
</workbook>
</file>

<file path=xl/comments2.xml><?xml version="1.0" encoding="utf-8"?>
<comments xmlns="http://schemas.openxmlformats.org/spreadsheetml/2006/main">
  <authors>
    <author>Joe Andrews</author>
  </authors>
  <commentList>
    <comment ref="A3" authorId="0">
      <text>
        <r>
          <rPr>
            <b/>
            <sz val="9"/>
            <rFont val="Tahoma"/>
            <family val="2"/>
          </rPr>
          <t>Joe Andrews:</t>
        </r>
        <r>
          <rPr>
            <sz val="9"/>
            <rFont val="Tahoma"/>
            <family val="2"/>
          </rPr>
          <t xml:space="preserve">
70 WAPs (approx)</t>
        </r>
      </text>
    </comment>
  </commentList>
</comments>
</file>

<file path=xl/sharedStrings.xml><?xml version="1.0" encoding="utf-8"?>
<sst xmlns="http://schemas.openxmlformats.org/spreadsheetml/2006/main" count="159" uniqueCount="124">
  <si>
    <t>Technology Licensing and Services</t>
  </si>
  <si>
    <t>Internet Services</t>
  </si>
  <si>
    <t>Educational Subscriptions</t>
  </si>
  <si>
    <t>Cost</t>
  </si>
  <si>
    <t>Comcast - Bare Cove</t>
  </si>
  <si>
    <t xml:space="preserve">Discovery Education </t>
  </si>
  <si>
    <t xml:space="preserve">Admin Arsenal </t>
  </si>
  <si>
    <t>Annual Cost</t>
  </si>
  <si>
    <t>Additional Information</t>
  </si>
  <si>
    <t>Smart Learninig Suite (via Valley Communications)</t>
  </si>
  <si>
    <t>Microsoft (via Dell software)</t>
  </si>
  <si>
    <t>Veeam (via Whalley)</t>
  </si>
  <si>
    <t>Adobe Creative Cloud (via Dell software)</t>
  </si>
  <si>
    <t>Maintenance/Infrastructure</t>
  </si>
  <si>
    <t>Fortinet (firewall, via Whalley)</t>
  </si>
  <si>
    <t>Vmware (via Hub Technical)</t>
  </si>
  <si>
    <t xml:space="preserve">BrainPop </t>
  </si>
  <si>
    <t>streaming video service</t>
  </si>
  <si>
    <t>inventory mgmt, app deployment</t>
  </si>
  <si>
    <t>Smart Notebook software</t>
  </si>
  <si>
    <t>Adobe Acrobat and graphics suite</t>
  </si>
  <si>
    <t>backup software</t>
  </si>
  <si>
    <t>Firewall appliance and subscription to UTM services</t>
  </si>
  <si>
    <t xml:space="preserve">Wireless controller, access points, wireless firewall </t>
  </si>
  <si>
    <t xml:space="preserve">Server virtualization </t>
  </si>
  <si>
    <t>MS Windows, Office, and O365 licensing</t>
  </si>
  <si>
    <t>Equitrac (via Ricoh)</t>
  </si>
  <si>
    <t>HMS print to copier through fobs</t>
  </si>
  <si>
    <t>Computers: Laptops/Desktops/Tablets</t>
  </si>
  <si>
    <t>Quantity</t>
  </si>
  <si>
    <t>Item Description</t>
  </si>
  <si>
    <t>Extended</t>
  </si>
  <si>
    <t>after eRate (-40% reimbursement)</t>
  </si>
  <si>
    <t>sum:</t>
  </si>
  <si>
    <t>Software</t>
  </si>
  <si>
    <t>Infrastructure: Network and Wireless</t>
  </si>
  <si>
    <t>Peripheral: Printers, Projection, Interactive Boards</t>
  </si>
  <si>
    <t>Combined Total:</t>
  </si>
  <si>
    <t>Chromebooks - HMS 1:1</t>
  </si>
  <si>
    <t>FY 2023</t>
  </si>
  <si>
    <t>APC Smart-UPS RT3000 VA - HHS MDF</t>
  </si>
  <si>
    <t>APC Smart-UPS RM 2200VA - HHS MDF</t>
  </si>
  <si>
    <t>APC Smart-UPS 1500RM - HHS IDF1</t>
  </si>
  <si>
    <t>APC Smart-UPS 1500RM - HHS IDF2</t>
  </si>
  <si>
    <t>APC Smart-UPS 1500RM - HHS IDF3</t>
  </si>
  <si>
    <t>APC Smart-UPS 1500RM - HHS IDF4</t>
  </si>
  <si>
    <t>APC Smart-UPS 1500RM - HHS IDF5</t>
  </si>
  <si>
    <t>APC Smart-UPS 1500RM - EAS MDF</t>
  </si>
  <si>
    <t>APC Smart-UPS 1500RM - EAS IDF</t>
  </si>
  <si>
    <t>APC Smart-UPS 1500RM - PRS MDF</t>
  </si>
  <si>
    <t>APC Smart-UPS 1500RM - PRS IDF</t>
  </si>
  <si>
    <t>APC Smart-UPS 1500RM - SOU MDF</t>
  </si>
  <si>
    <t>APC Smart-UPS 1500RM - SOU IDF1</t>
  </si>
  <si>
    <t>APC Smart-UPS 1500RM - SOU IDF2</t>
  </si>
  <si>
    <t>Aruba Mobility Controller</t>
  </si>
  <si>
    <t>FY 2024</t>
  </si>
  <si>
    <t>HPE/ArubaNetwork (wireless, via Integration Partners)</t>
  </si>
  <si>
    <t>Verizon 1Gbps</t>
  </si>
  <si>
    <t>METAA</t>
  </si>
  <si>
    <t>DigiCert SSL Certificates</t>
  </si>
  <si>
    <t>professional organization</t>
  </si>
  <si>
    <t>certificate services</t>
  </si>
  <si>
    <t>FY 2025</t>
  </si>
  <si>
    <t>Server/Storage Hyperconverged</t>
  </si>
  <si>
    <t>replace obsolete, add 4th cart for 5th grade</t>
  </si>
  <si>
    <t>Google Enterprise</t>
  </si>
  <si>
    <t>Comcast - HHS 1Gbps</t>
  </si>
  <si>
    <t>FY 2026</t>
  </si>
  <si>
    <t>HMS HPE/ArubaNetworks 5412-92G-PoE+-2XG v2 zl MDF</t>
  </si>
  <si>
    <t>HMS HPE/ArubaNetworks 5412-92G-PoE+-2XG v2 zl IDF121</t>
  </si>
  <si>
    <t>HMS HPE/ArubaNetworks 5412-92G-PoE+-2XG v2 zl IDF130</t>
  </si>
  <si>
    <t>HMS HPE/ArubaNetworks 5412-92G-PoE+-2XG v2 zl IDF207</t>
  </si>
  <si>
    <t>HMS HPE/ArubaNetworks 5412-92G-PoE+-2XG v2 zl IDF221</t>
  </si>
  <si>
    <t>HMS HPE/ArubaNetworks 5412-92G-PoE+-2XG v2 zl IDF307</t>
  </si>
  <si>
    <t>HMS HPE/ArubaNetworks 2920-48G-POE+ Switch IDF241</t>
  </si>
  <si>
    <t>HMS HPE/ArubaNetworks 2920-48G-POE+ Switch IDF307</t>
  </si>
  <si>
    <t>HMS HPE/ArubaNetworks 2920-48G-POE+ Switch MDF</t>
  </si>
  <si>
    <t>HMS HPE/ArubaNetworks 3500yl-24G IDF191</t>
  </si>
  <si>
    <t>HMS HPE/ArubaNetworks 2920-24G-POE+ Switch IDF241</t>
  </si>
  <si>
    <t>HMS HPE/ArubaNetworks 2920-24G-POE+ Switch MDF</t>
  </si>
  <si>
    <t>iMac</t>
  </si>
  <si>
    <t>Chromebook sets (x26)</t>
  </si>
  <si>
    <t>HMS Wireless Access Point Replacements</t>
  </si>
  <si>
    <t>Fortigate Firewall/UTM 500F</t>
  </si>
  <si>
    <t>High School WAP Replacements</t>
  </si>
  <si>
    <t>East/PRS/South WAP replacements</t>
  </si>
  <si>
    <t>Ethernet Internet connection</t>
  </si>
  <si>
    <t>FIOS secondary Internet connection</t>
  </si>
  <si>
    <t>Google Workspace Licenses</t>
  </si>
  <si>
    <t>EdPuzzle</t>
  </si>
  <si>
    <t>Kami</t>
  </si>
  <si>
    <t>Padlet</t>
  </si>
  <si>
    <t>Zoom</t>
  </si>
  <si>
    <t>PearDeck</t>
  </si>
  <si>
    <t>SeeSaw</t>
  </si>
  <si>
    <t>GoFormative</t>
  </si>
  <si>
    <t>Edulastic</t>
  </si>
  <si>
    <t>Typing Agent</t>
  </si>
  <si>
    <t>HP Color LaserJet Enterprise M555dn</t>
  </si>
  <si>
    <t>Dell EMC maintenance HHS ToR switches</t>
  </si>
  <si>
    <t>Dell S4048 top-of-rack enterprise switches</t>
  </si>
  <si>
    <t>Wasabi Cloud Storage</t>
  </si>
  <si>
    <t>immuntable offline backups</t>
  </si>
  <si>
    <t>FixMe.IT</t>
  </si>
  <si>
    <t>remote support software</t>
  </si>
  <si>
    <t>Student Data Privacy Alliance</t>
  </si>
  <si>
    <t>TEC cooperative membership</t>
  </si>
  <si>
    <t xml:space="preserve">DoSArrest </t>
  </si>
  <si>
    <t>DDoS prevention and mitigation svc</t>
  </si>
  <si>
    <t>FY 2027</t>
  </si>
  <si>
    <t>High School WAP replacements</t>
  </si>
  <si>
    <t>iPad Gen 8</t>
  </si>
  <si>
    <t>Touchview 75" Ultra Interactive Panel</t>
  </si>
  <si>
    <t>HHS Math and Science</t>
  </si>
  <si>
    <t>Desktop computer stations</t>
  </si>
  <si>
    <t>HHS - replace Dell 9010</t>
  </si>
  <si>
    <t xml:space="preserve">HHS TVP LMC </t>
  </si>
  <si>
    <t>FY '23 Technology Capital Requests</t>
  </si>
  <si>
    <t>security event monitor</t>
  </si>
  <si>
    <t>Laptop Refresh (pending long-term strategic plan)</t>
  </si>
  <si>
    <t>Solarwinds SEM</t>
  </si>
  <si>
    <t>EDU application</t>
  </si>
  <si>
    <t>Grade 5 Smartboard refresh/SPED</t>
  </si>
  <si>
    <t>PRS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</si>
</sst>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/>
    </xf>
    <xf numFmtId="44" fontId="0" fillId="0" borderId="0" xfId="44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4" fontId="0" fillId="0" borderId="0" xfId="46" applyFont="1" applyAlignment="1">
      <alignment/>
    </xf>
    <xf numFmtId="44" fontId="0" fillId="0" borderId="0" xfId="0" applyNumberFormat="1" applyAlignment="1">
      <alignment/>
    </xf>
    <xf numFmtId="44" fontId="0" fillId="0" borderId="0" xfId="44" applyFont="1" applyAlignment="1">
      <alignment/>
    </xf>
    <xf numFmtId="44" fontId="0" fillId="0" borderId="10" xfId="46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/>
    </xf>
    <xf numFmtId="44" fontId="0" fillId="0" borderId="0" xfId="0" applyNumberFormat="1" applyFont="1" applyAlignment="1">
      <alignment/>
    </xf>
    <xf numFmtId="0" fontId="24" fillId="0" borderId="0" xfId="0" applyFont="1" applyAlignment="1">
      <alignment/>
    </xf>
    <xf numFmtId="44" fontId="24" fillId="0" borderId="0" xfId="46" applyFont="1" applyAlignment="1">
      <alignment/>
    </xf>
    <xf numFmtId="44" fontId="25" fillId="0" borderId="0" xfId="0" applyNumberFormat="1" applyFont="1" applyAlignment="1">
      <alignment/>
    </xf>
    <xf numFmtId="0" fontId="25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5" fillId="0" borderId="0" xfId="0" applyFont="1" applyAlignment="1">
      <alignment/>
    </xf>
    <xf numFmtId="44" fontId="25" fillId="0" borderId="0" xfId="46" applyFont="1" applyAlignment="1">
      <alignment/>
    </xf>
    <xf numFmtId="44" fontId="24" fillId="0" borderId="0" xfId="0" applyNumberFormat="1" applyFont="1" applyAlignment="1">
      <alignment/>
    </xf>
    <xf numFmtId="0" fontId="25" fillId="0" borderId="11" xfId="0" applyFont="1" applyBorder="1" applyAlignment="1">
      <alignment/>
    </xf>
    <xf numFmtId="0" fontId="24" fillId="0" borderId="11" xfId="0" applyFont="1" applyBorder="1" applyAlignment="1">
      <alignment/>
    </xf>
    <xf numFmtId="44" fontId="25" fillId="0" borderId="11" xfId="0" applyNumberFormat="1" applyFont="1" applyBorder="1" applyAlignment="1">
      <alignment/>
    </xf>
    <xf numFmtId="44" fontId="25" fillId="0" borderId="12" xfId="0" applyNumberFormat="1" applyFont="1" applyBorder="1" applyAlignment="1">
      <alignment/>
    </xf>
    <xf numFmtId="0" fontId="24" fillId="0" borderId="12" xfId="0" applyFont="1" applyBorder="1" applyAlignment="1">
      <alignment/>
    </xf>
    <xf numFmtId="0" fontId="0" fillId="0" borderId="0" xfId="0" applyFill="1" applyAlignment="1">
      <alignment/>
    </xf>
    <xf numFmtId="44" fontId="0" fillId="0" borderId="0" xfId="44" applyFont="1" applyAlignment="1">
      <alignment/>
    </xf>
    <xf numFmtId="44" fontId="0" fillId="0" borderId="0" xfId="44" applyFont="1" applyAlignment="1">
      <alignment/>
    </xf>
    <xf numFmtId="44" fontId="0" fillId="0" borderId="0" xfId="44" applyFont="1" applyAlignment="1">
      <alignment/>
    </xf>
    <xf numFmtId="0" fontId="0" fillId="0" borderId="0" xfId="0" applyAlignment="1">
      <alignment/>
    </xf>
    <xf numFmtId="44" fontId="0" fillId="0" borderId="0" xfId="44" applyFont="1" applyAlignment="1">
      <alignment/>
    </xf>
    <xf numFmtId="0" fontId="2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3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11</xdr:col>
      <xdr:colOff>257175</xdr:colOff>
      <xdr:row>19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371475"/>
          <a:ext cx="6962775" cy="3390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tbd as needed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="130" zoomScaleNormal="130" zoomScalePageLayoutView="0" workbookViewId="0" topLeftCell="A7">
      <selection activeCell="F29" sqref="F29"/>
    </sheetView>
  </sheetViews>
  <sheetFormatPr defaultColWidth="9.140625" defaultRowHeight="15"/>
  <cols>
    <col min="1" max="1" width="16.28125" style="13" bestFit="1" customWidth="1"/>
    <col min="2" max="2" width="37.00390625" style="13" customWidth="1"/>
    <col min="3" max="3" width="23.28125" style="13" customWidth="1"/>
    <col min="4" max="4" width="13.28125" style="13" customWidth="1"/>
    <col min="5" max="5" width="30.421875" style="13" bestFit="1" customWidth="1"/>
    <col min="6" max="6" width="19.00390625" style="13" customWidth="1"/>
    <col min="7" max="16384" width="9.140625" style="13" customWidth="1"/>
  </cols>
  <sheetData>
    <row r="1" spans="1:5" ht="15">
      <c r="A1" s="32" t="s">
        <v>117</v>
      </c>
      <c r="B1" s="33"/>
      <c r="C1" s="33"/>
      <c r="D1" s="33"/>
      <c r="E1" s="33"/>
    </row>
    <row r="2" spans="1:5" s="17" customFormat="1" ht="15">
      <c r="A2" s="16" t="s">
        <v>28</v>
      </c>
      <c r="B2" s="10"/>
      <c r="C2" s="10"/>
      <c r="D2" s="9"/>
      <c r="E2" s="10"/>
    </row>
    <row r="3" spans="1:5" ht="15">
      <c r="A3" s="18" t="s">
        <v>29</v>
      </c>
      <c r="B3" s="18" t="s">
        <v>30</v>
      </c>
      <c r="C3" s="18" t="s">
        <v>3</v>
      </c>
      <c r="D3" s="18" t="s">
        <v>31</v>
      </c>
      <c r="E3" s="18" t="s">
        <v>32</v>
      </c>
    </row>
    <row r="4" spans="1:5" ht="15">
      <c r="A4" s="5"/>
      <c r="B4" s="5"/>
      <c r="C4" s="6"/>
      <c r="D4" s="6"/>
      <c r="E4" s="5"/>
    </row>
    <row r="5" spans="1:6" ht="15">
      <c r="A5" s="5">
        <v>120</v>
      </c>
      <c r="B5" s="13" t="s">
        <v>114</v>
      </c>
      <c r="C5" s="6">
        <v>800</v>
      </c>
      <c r="D5" s="14">
        <f>A5*C5</f>
        <v>96000</v>
      </c>
      <c r="E5" s="5"/>
      <c r="F5" s="13" t="s">
        <v>115</v>
      </c>
    </row>
    <row r="6" spans="1:6" ht="15">
      <c r="A6" s="5">
        <v>8</v>
      </c>
      <c r="B6" s="13" t="s">
        <v>81</v>
      </c>
      <c r="C6" s="6">
        <v>8000</v>
      </c>
      <c r="D6" s="6">
        <f>A6*C6</f>
        <v>64000</v>
      </c>
      <c r="E6" s="5"/>
      <c r="F6" s="13" t="s">
        <v>64</v>
      </c>
    </row>
    <row r="7" spans="1:6" ht="15">
      <c r="A7" s="11">
        <v>104</v>
      </c>
      <c r="B7" s="13" t="s">
        <v>111</v>
      </c>
      <c r="C7" s="6">
        <v>349</v>
      </c>
      <c r="D7" s="6">
        <f>A7*C7</f>
        <v>36296</v>
      </c>
      <c r="E7" s="5"/>
      <c r="F7" s="13" t="s">
        <v>113</v>
      </c>
    </row>
    <row r="8" spans="1:6" ht="15">
      <c r="A8" s="11">
        <v>5</v>
      </c>
      <c r="B8" s="13" t="s">
        <v>80</v>
      </c>
      <c r="C8" s="6">
        <v>1500</v>
      </c>
      <c r="D8" s="6">
        <f>A8*C8</f>
        <v>7500</v>
      </c>
      <c r="E8" s="5"/>
      <c r="F8" s="13" t="s">
        <v>116</v>
      </c>
    </row>
    <row r="9" spans="1:5" ht="15">
      <c r="A9" s="5" t="s">
        <v>33</v>
      </c>
      <c r="B9" s="5"/>
      <c r="C9" s="5"/>
      <c r="D9" s="15">
        <f>SUM(D4:D8)</f>
        <v>203796</v>
      </c>
      <c r="E9" s="19"/>
    </row>
    <row r="10" spans="1:4" ht="15">
      <c r="A10" s="5"/>
      <c r="B10" s="5"/>
      <c r="C10" s="5"/>
      <c r="D10" s="12"/>
    </row>
    <row r="11" spans="1:5" s="17" customFormat="1" ht="15">
      <c r="A11" s="16" t="s">
        <v>34</v>
      </c>
      <c r="B11" s="10"/>
      <c r="C11" s="10"/>
      <c r="D11" s="10"/>
      <c r="E11" s="10"/>
    </row>
    <row r="12" spans="1:5" ht="15">
      <c r="A12" s="18" t="s">
        <v>29</v>
      </c>
      <c r="B12" s="18" t="s">
        <v>30</v>
      </c>
      <c r="C12" s="18" t="s">
        <v>3</v>
      </c>
      <c r="D12" s="18" t="s">
        <v>31</v>
      </c>
      <c r="E12" s="18" t="s">
        <v>32</v>
      </c>
    </row>
    <row r="13" spans="1:5" ht="15">
      <c r="A13" s="5"/>
      <c r="B13" s="5"/>
      <c r="C13" s="6"/>
      <c r="D13" s="6"/>
      <c r="E13" s="5"/>
    </row>
    <row r="14" spans="1:5" ht="15">
      <c r="A14" s="5" t="s">
        <v>33</v>
      </c>
      <c r="B14" s="5"/>
      <c r="C14" s="5"/>
      <c r="D14" s="15">
        <f>SUM(D13:D13)</f>
        <v>0</v>
      </c>
      <c r="E14" s="5"/>
    </row>
    <row r="15" spans="1:5" ht="15">
      <c r="A15" s="5"/>
      <c r="B15" s="5"/>
      <c r="C15" s="5"/>
      <c r="D15" s="5"/>
      <c r="E15" s="5"/>
    </row>
    <row r="16" spans="1:5" s="17" customFormat="1" ht="15">
      <c r="A16" s="16" t="s">
        <v>35</v>
      </c>
      <c r="B16" s="10"/>
      <c r="C16" s="10"/>
      <c r="D16" s="10"/>
      <c r="E16" s="10"/>
    </row>
    <row r="17" spans="1:5" ht="15">
      <c r="A17" s="18" t="s">
        <v>29</v>
      </c>
      <c r="B17" s="18" t="s">
        <v>30</v>
      </c>
      <c r="C17" s="18" t="s">
        <v>3</v>
      </c>
      <c r="D17" s="18" t="s">
        <v>31</v>
      </c>
      <c r="E17" s="18" t="s">
        <v>32</v>
      </c>
    </row>
    <row r="18" spans="1:5" ht="15">
      <c r="A18" s="5"/>
      <c r="B18" s="5"/>
      <c r="C18" s="5"/>
      <c r="D18" s="5"/>
      <c r="E18" s="5"/>
    </row>
    <row r="19" spans="1:5" ht="15">
      <c r="A19" s="5"/>
      <c r="C19" s="6">
        <v>0</v>
      </c>
      <c r="D19" s="6">
        <f>A19*C19</f>
        <v>0</v>
      </c>
      <c r="E19" s="5"/>
    </row>
    <row r="20" spans="2:7" s="5" customFormat="1" ht="15">
      <c r="B20" s="13"/>
      <c r="C20" s="6"/>
      <c r="D20" s="14"/>
      <c r="F20" s="13"/>
      <c r="G20" s="13"/>
    </row>
    <row r="21" spans="1:5" ht="15">
      <c r="A21" s="11"/>
      <c r="C21" s="6"/>
      <c r="D21" s="6"/>
      <c r="E21" s="5"/>
    </row>
    <row r="22" spans="1:5" ht="15">
      <c r="A22" s="5" t="s">
        <v>33</v>
      </c>
      <c r="B22" s="5"/>
      <c r="C22" s="5"/>
      <c r="D22" s="19">
        <f>SUM(D19:D21)</f>
        <v>0</v>
      </c>
      <c r="E22" s="19">
        <f>SUM(E19:E21)</f>
        <v>0</v>
      </c>
    </row>
    <row r="23" spans="1:5" ht="15">
      <c r="A23" s="5"/>
      <c r="B23" s="5"/>
      <c r="C23" s="5"/>
      <c r="D23" s="19"/>
      <c r="E23" s="5"/>
    </row>
    <row r="24" spans="1:5" s="17" customFormat="1" ht="15">
      <c r="A24" s="16" t="s">
        <v>36</v>
      </c>
      <c r="B24" s="10"/>
      <c r="C24" s="10"/>
      <c r="D24" s="10"/>
      <c r="E24" s="10"/>
    </row>
    <row r="25" spans="1:5" ht="15">
      <c r="A25" s="18" t="s">
        <v>29</v>
      </c>
      <c r="B25" s="18" t="s">
        <v>30</v>
      </c>
      <c r="C25" s="18" t="s">
        <v>3</v>
      </c>
      <c r="D25" s="18" t="s">
        <v>31</v>
      </c>
      <c r="E25" s="18" t="s">
        <v>32</v>
      </c>
    </row>
    <row r="26" spans="1:5" ht="15">
      <c r="A26" s="5"/>
      <c r="B26" s="5"/>
      <c r="C26" s="5"/>
      <c r="D26" s="5"/>
      <c r="E26" s="5"/>
    </row>
    <row r="27" spans="1:6" s="5" customFormat="1" ht="15">
      <c r="A27" s="5">
        <v>22</v>
      </c>
      <c r="B27" s="4" t="s">
        <v>112</v>
      </c>
      <c r="C27" s="6">
        <v>3200</v>
      </c>
      <c r="D27" s="14">
        <f>A27*C27</f>
        <v>70400</v>
      </c>
      <c r="F27" s="13" t="s">
        <v>122</v>
      </c>
    </row>
    <row r="28" spans="1:6" s="5" customFormat="1" ht="15">
      <c r="A28" s="5">
        <v>1</v>
      </c>
      <c r="B28" s="13" t="s">
        <v>98</v>
      </c>
      <c r="C28" s="6">
        <v>750</v>
      </c>
      <c r="D28" s="14">
        <f>A28*C28</f>
        <v>750</v>
      </c>
      <c r="F28" s="13" t="s">
        <v>123</v>
      </c>
    </row>
    <row r="29" spans="1:5" ht="15">
      <c r="A29" s="5" t="s">
        <v>33</v>
      </c>
      <c r="B29" s="5"/>
      <c r="C29" s="5"/>
      <c r="D29" s="19">
        <f>SUM(D27:D28)</f>
        <v>71150</v>
      </c>
      <c r="E29" s="5"/>
    </row>
    <row r="30" spans="1:5" ht="15">
      <c r="A30" s="5"/>
      <c r="B30" s="5"/>
      <c r="C30" s="5"/>
      <c r="D30" s="6"/>
      <c r="E30" s="5"/>
    </row>
    <row r="31" spans="1:6" ht="15">
      <c r="A31" s="5"/>
      <c r="B31" s="5"/>
      <c r="C31" s="6"/>
      <c r="D31" s="6"/>
      <c r="E31" s="5"/>
      <c r="F31" s="20">
        <f>SUM(F19:F30)</f>
        <v>0</v>
      </c>
    </row>
    <row r="32" spans="1:6" s="25" customFormat="1" ht="15">
      <c r="A32" s="21" t="s">
        <v>37</v>
      </c>
      <c r="B32" s="22"/>
      <c r="C32" s="22"/>
      <c r="D32" s="23">
        <f>SUM(D9,D14,D22,D29)</f>
        <v>274946</v>
      </c>
      <c r="E32" s="23"/>
      <c r="F32" s="24"/>
    </row>
  </sheetData>
  <sheetProtection/>
  <mergeCells count="1">
    <mergeCell ref="A1:E1"/>
  </mergeCells>
  <printOptions/>
  <pageMargins left="0.7" right="0.7" top="0.75" bottom="0.75" header="0.3" footer="0.3"/>
  <pageSetup fitToHeight="1" fitToWidth="1" horizontalDpi="600" verticalDpi="6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55.57421875" style="0" customWidth="1"/>
    <col min="2" max="2" width="15.00390625" style="0" customWidth="1"/>
    <col min="3" max="3" width="35.00390625" style="0" bestFit="1" customWidth="1"/>
    <col min="4" max="4" width="12.57421875" style="0" bestFit="1" customWidth="1"/>
    <col min="5" max="5" width="28.57421875" style="0" bestFit="1" customWidth="1"/>
    <col min="6" max="6" width="20.140625" style="0" customWidth="1"/>
    <col min="7" max="7" width="30.421875" style="0" bestFit="1" customWidth="1"/>
    <col min="8" max="8" width="15.28125" style="0" customWidth="1"/>
    <col min="9" max="9" width="30.421875" style="0" bestFit="1" customWidth="1"/>
    <col min="10" max="10" width="17.8515625" style="0" customWidth="1"/>
  </cols>
  <sheetData>
    <row r="1" spans="1:9" ht="15">
      <c r="A1" s="1" t="s">
        <v>39</v>
      </c>
      <c r="B1" s="1"/>
      <c r="C1" s="1" t="s">
        <v>55</v>
      </c>
      <c r="E1" s="1" t="s">
        <v>62</v>
      </c>
      <c r="F1" s="1"/>
      <c r="G1" s="1" t="s">
        <v>67</v>
      </c>
      <c r="I1" s="1" t="s">
        <v>109</v>
      </c>
    </row>
    <row r="2" spans="2:10" ht="15">
      <c r="B2" s="1" t="s">
        <v>3</v>
      </c>
      <c r="D2" s="1" t="s">
        <v>3</v>
      </c>
      <c r="F2" s="1" t="s">
        <v>3</v>
      </c>
      <c r="H2" s="1" t="s">
        <v>3</v>
      </c>
      <c r="J2" s="1" t="s">
        <v>3</v>
      </c>
    </row>
    <row r="3" spans="1:10" ht="15">
      <c r="A3" t="s">
        <v>82</v>
      </c>
      <c r="B3" s="8">
        <v>30000</v>
      </c>
      <c r="C3" t="s">
        <v>83</v>
      </c>
      <c r="D3" s="27">
        <v>10000</v>
      </c>
      <c r="E3" t="s">
        <v>63</v>
      </c>
      <c r="F3" s="28">
        <v>175000</v>
      </c>
      <c r="G3" t="s">
        <v>110</v>
      </c>
      <c r="H3" s="29">
        <v>75000</v>
      </c>
      <c r="I3" t="s">
        <v>85</v>
      </c>
      <c r="J3" s="29">
        <v>75000</v>
      </c>
    </row>
    <row r="4" spans="1:8" ht="15">
      <c r="A4" t="s">
        <v>68</v>
      </c>
      <c r="B4" s="8">
        <v>14000</v>
      </c>
      <c r="C4" t="s">
        <v>54</v>
      </c>
      <c r="D4" s="27">
        <v>15000</v>
      </c>
      <c r="E4" t="s">
        <v>38</v>
      </c>
      <c r="F4" s="8">
        <v>81250</v>
      </c>
      <c r="G4" t="s">
        <v>38</v>
      </c>
      <c r="H4" s="29">
        <v>87500</v>
      </c>
    </row>
    <row r="5" spans="1:8" ht="15">
      <c r="A5" t="s">
        <v>69</v>
      </c>
      <c r="B5" s="8">
        <v>14000</v>
      </c>
      <c r="C5" s="26" t="s">
        <v>40</v>
      </c>
      <c r="D5" s="8">
        <v>1700</v>
      </c>
      <c r="F5" s="8"/>
      <c r="G5" t="s">
        <v>119</v>
      </c>
      <c r="H5" s="31">
        <v>400000</v>
      </c>
    </row>
    <row r="6" spans="1:6" ht="15">
      <c r="A6" t="s">
        <v>70</v>
      </c>
      <c r="B6" s="8">
        <v>14000</v>
      </c>
      <c r="C6" s="26" t="s">
        <v>41</v>
      </c>
      <c r="D6" s="8">
        <v>1200</v>
      </c>
      <c r="F6" s="8"/>
    </row>
    <row r="7" spans="1:6" ht="15">
      <c r="A7" t="s">
        <v>71</v>
      </c>
      <c r="B7" s="8">
        <v>14000</v>
      </c>
      <c r="C7" s="26" t="s">
        <v>42</v>
      </c>
      <c r="D7" s="8">
        <v>800</v>
      </c>
      <c r="F7" s="8"/>
    </row>
    <row r="8" spans="1:6" ht="15">
      <c r="A8" t="s">
        <v>72</v>
      </c>
      <c r="B8" s="8">
        <v>14000</v>
      </c>
      <c r="C8" s="26" t="s">
        <v>43</v>
      </c>
      <c r="D8" s="8">
        <v>800</v>
      </c>
      <c r="F8" s="8"/>
    </row>
    <row r="9" spans="1:6" ht="15">
      <c r="A9" t="s">
        <v>73</v>
      </c>
      <c r="B9" s="8">
        <v>14000</v>
      </c>
      <c r="C9" s="26" t="s">
        <v>44</v>
      </c>
      <c r="D9" s="8">
        <v>800</v>
      </c>
      <c r="F9" s="8"/>
    </row>
    <row r="10" spans="1:6" ht="15">
      <c r="A10" t="s">
        <v>74</v>
      </c>
      <c r="B10" s="8">
        <v>2000</v>
      </c>
      <c r="C10" s="26" t="s">
        <v>45</v>
      </c>
      <c r="D10" s="8">
        <v>800</v>
      </c>
      <c r="F10" s="8"/>
    </row>
    <row r="11" spans="1:4" ht="15">
      <c r="A11" t="s">
        <v>75</v>
      </c>
      <c r="B11" s="8">
        <v>2000</v>
      </c>
      <c r="C11" s="26" t="s">
        <v>46</v>
      </c>
      <c r="D11" s="8">
        <v>800</v>
      </c>
    </row>
    <row r="12" spans="1:4" ht="15">
      <c r="A12" t="s">
        <v>76</v>
      </c>
      <c r="B12" s="8">
        <v>2000</v>
      </c>
      <c r="C12" s="26" t="s">
        <v>47</v>
      </c>
      <c r="D12" s="8">
        <v>800</v>
      </c>
    </row>
    <row r="13" spans="1:10" ht="15">
      <c r="A13" t="s">
        <v>77</v>
      </c>
      <c r="B13" s="8">
        <v>1500</v>
      </c>
      <c r="C13" s="26" t="s">
        <v>48</v>
      </c>
      <c r="D13" s="8">
        <v>800</v>
      </c>
      <c r="F13" s="7"/>
      <c r="I13" t="s">
        <v>38</v>
      </c>
      <c r="J13" s="29">
        <v>87500</v>
      </c>
    </row>
    <row r="14" spans="1:4" ht="15">
      <c r="A14" t="s">
        <v>78</v>
      </c>
      <c r="B14" s="8">
        <v>1200</v>
      </c>
      <c r="C14" t="s">
        <v>49</v>
      </c>
      <c r="D14" s="8">
        <v>800</v>
      </c>
    </row>
    <row r="15" spans="1:4" ht="15">
      <c r="A15" t="s">
        <v>79</v>
      </c>
      <c r="B15" s="8">
        <v>1200</v>
      </c>
      <c r="C15" t="s">
        <v>50</v>
      </c>
      <c r="D15" s="8">
        <v>800</v>
      </c>
    </row>
    <row r="16" spans="3:4" ht="15">
      <c r="C16" t="s">
        <v>51</v>
      </c>
      <c r="D16" s="8">
        <v>800</v>
      </c>
    </row>
    <row r="17" spans="1:4" ht="15">
      <c r="A17" t="s">
        <v>38</v>
      </c>
      <c r="B17" s="8">
        <v>87500</v>
      </c>
      <c r="C17" t="s">
        <v>52</v>
      </c>
      <c r="D17" s="8">
        <v>800</v>
      </c>
    </row>
    <row r="18" spans="2:4" ht="15">
      <c r="B18" s="8"/>
      <c r="C18" t="s">
        <v>53</v>
      </c>
      <c r="D18" s="8">
        <v>800</v>
      </c>
    </row>
    <row r="19" spans="2:4" ht="15">
      <c r="B19" s="8"/>
      <c r="C19" t="s">
        <v>84</v>
      </c>
      <c r="D19" s="28">
        <v>40000</v>
      </c>
    </row>
    <row r="20" spans="2:4" ht="15">
      <c r="B20" s="8"/>
      <c r="C20" t="s">
        <v>38</v>
      </c>
      <c r="D20" s="8">
        <v>87500</v>
      </c>
    </row>
    <row r="22" spans="2:10" ht="15">
      <c r="B22" s="7">
        <f>SUM(B3:B21)</f>
        <v>211400</v>
      </c>
      <c r="D22" s="7">
        <f>SUM(D3:D21)</f>
        <v>165000</v>
      </c>
      <c r="F22" s="7">
        <f>SUM(F3:F12)</f>
        <v>256250</v>
      </c>
      <c r="H22" s="7">
        <f>SUM(H3:H21)</f>
        <v>562500</v>
      </c>
      <c r="J22" s="7">
        <f>SUM(J3:J21)</f>
        <v>162500</v>
      </c>
    </row>
    <row r="26" ht="15">
      <c r="D26" s="28"/>
    </row>
    <row r="27" ht="15">
      <c r="D27" s="28"/>
    </row>
    <row r="28" ht="15">
      <c r="D28" s="28"/>
    </row>
    <row r="29" ht="15">
      <c r="D29" s="28"/>
    </row>
    <row r="30" ht="15">
      <c r="D30" s="28"/>
    </row>
    <row r="31" ht="15">
      <c r="D31" s="28"/>
    </row>
  </sheetData>
  <sheetProtection/>
  <printOptions/>
  <pageMargins left="0.7" right="0.7" top="0.75" bottom="0.75" header="0.3" footer="0.3"/>
  <pageSetup fitToHeight="1" fitToWidth="1" horizontalDpi="600" verticalDpi="600" orientation="landscape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3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45.7109375" style="0" customWidth="1"/>
    <col min="2" max="2" width="11.57421875" style="0" bestFit="1" customWidth="1"/>
    <col min="3" max="3" width="49.00390625" style="0" customWidth="1"/>
    <col min="5" max="5" width="24.00390625" style="0" bestFit="1" customWidth="1"/>
  </cols>
  <sheetData>
    <row r="1" ht="15">
      <c r="A1" s="1" t="s">
        <v>0</v>
      </c>
    </row>
    <row r="3" spans="1:3" ht="15">
      <c r="A3" s="1" t="s">
        <v>1</v>
      </c>
      <c r="B3" s="1" t="s">
        <v>7</v>
      </c>
      <c r="C3" s="1" t="s">
        <v>8</v>
      </c>
    </row>
    <row r="5" spans="1:2" ht="15">
      <c r="A5" s="4" t="s">
        <v>4</v>
      </c>
      <c r="B5" s="3">
        <v>1258.8</v>
      </c>
    </row>
    <row r="6" spans="1:3" ht="15">
      <c r="A6" s="4" t="s">
        <v>66</v>
      </c>
      <c r="B6" s="3">
        <v>17640.6</v>
      </c>
      <c r="C6" t="s">
        <v>86</v>
      </c>
    </row>
    <row r="7" spans="1:3" ht="15">
      <c r="A7" s="4" t="s">
        <v>57</v>
      </c>
      <c r="B7" s="3">
        <v>4679.88</v>
      </c>
      <c r="C7" t="s">
        <v>87</v>
      </c>
    </row>
    <row r="10" ht="15">
      <c r="A10" s="1" t="s">
        <v>2</v>
      </c>
    </row>
    <row r="12" spans="1:3" ht="15">
      <c r="A12" s="4" t="s">
        <v>5</v>
      </c>
      <c r="B12" s="3">
        <v>13000</v>
      </c>
      <c r="C12" t="s">
        <v>17</v>
      </c>
    </row>
    <row r="13" spans="1:3" ht="15">
      <c r="A13" s="4" t="s">
        <v>6</v>
      </c>
      <c r="B13" s="3">
        <v>900</v>
      </c>
      <c r="C13" t="s">
        <v>18</v>
      </c>
    </row>
    <row r="14" spans="1:3" ht="15">
      <c r="A14" s="4" t="s">
        <v>16</v>
      </c>
      <c r="B14" s="3">
        <v>11000</v>
      </c>
      <c r="C14" t="s">
        <v>17</v>
      </c>
    </row>
    <row r="15" spans="1:3" ht="15">
      <c r="A15" s="4" t="s">
        <v>10</v>
      </c>
      <c r="B15" s="3">
        <v>18500</v>
      </c>
      <c r="C15" t="s">
        <v>25</v>
      </c>
    </row>
    <row r="16" spans="1:3" ht="15">
      <c r="A16" s="4" t="s">
        <v>9</v>
      </c>
      <c r="B16" s="3">
        <v>3000</v>
      </c>
      <c r="C16" t="s">
        <v>19</v>
      </c>
    </row>
    <row r="17" spans="1:3" ht="15">
      <c r="A17" s="4" t="s">
        <v>12</v>
      </c>
      <c r="B17" s="3">
        <v>2500</v>
      </c>
      <c r="C17" t="s">
        <v>20</v>
      </c>
    </row>
    <row r="18" spans="1:3" ht="15">
      <c r="A18" s="4" t="s">
        <v>58</v>
      </c>
      <c r="B18" s="28">
        <v>150</v>
      </c>
      <c r="C18" t="s">
        <v>60</v>
      </c>
    </row>
    <row r="19" spans="1:3" ht="15">
      <c r="A19" s="4" t="s">
        <v>59</v>
      </c>
      <c r="B19" s="28">
        <v>1500</v>
      </c>
      <c r="C19" t="s">
        <v>61</v>
      </c>
    </row>
    <row r="20" spans="1:3" ht="15">
      <c r="A20" s="4" t="s">
        <v>65</v>
      </c>
      <c r="B20" s="28">
        <v>18000</v>
      </c>
      <c r="C20" t="s">
        <v>88</v>
      </c>
    </row>
    <row r="21" spans="1:3" ht="15">
      <c r="A21" t="s">
        <v>89</v>
      </c>
      <c r="B21" s="29">
        <v>7000</v>
      </c>
      <c r="C21" t="s">
        <v>121</v>
      </c>
    </row>
    <row r="22" spans="1:3" ht="15">
      <c r="A22" t="s">
        <v>90</v>
      </c>
      <c r="B22" s="29">
        <v>3800</v>
      </c>
      <c r="C22" t="s">
        <v>121</v>
      </c>
    </row>
    <row r="23" spans="1:3" ht="15">
      <c r="A23" t="s">
        <v>91</v>
      </c>
      <c r="B23" s="29">
        <v>6000</v>
      </c>
      <c r="C23" t="s">
        <v>121</v>
      </c>
    </row>
    <row r="24" spans="1:2" ht="15">
      <c r="A24" t="s">
        <v>92</v>
      </c>
      <c r="B24" s="29">
        <v>15000</v>
      </c>
    </row>
    <row r="25" spans="1:3" ht="15">
      <c r="A25" t="s">
        <v>93</v>
      </c>
      <c r="B25" s="29">
        <v>9200</v>
      </c>
      <c r="C25" t="s">
        <v>121</v>
      </c>
    </row>
    <row r="26" spans="1:3" ht="15">
      <c r="A26" t="s">
        <v>94</v>
      </c>
      <c r="B26" s="29">
        <v>3500</v>
      </c>
      <c r="C26" t="s">
        <v>121</v>
      </c>
    </row>
    <row r="27" spans="1:3" ht="15">
      <c r="A27" t="s">
        <v>95</v>
      </c>
      <c r="B27" s="29">
        <v>16000</v>
      </c>
      <c r="C27" t="s">
        <v>121</v>
      </c>
    </row>
    <row r="28" spans="1:3" ht="15">
      <c r="A28" t="s">
        <v>96</v>
      </c>
      <c r="B28" s="29">
        <v>9200</v>
      </c>
      <c r="C28" t="s">
        <v>121</v>
      </c>
    </row>
    <row r="29" spans="1:3" ht="15">
      <c r="A29" s="4" t="s">
        <v>97</v>
      </c>
      <c r="B29" s="28">
        <v>2300</v>
      </c>
      <c r="C29" t="s">
        <v>121</v>
      </c>
    </row>
    <row r="30" spans="1:3" ht="15">
      <c r="A30" s="4" t="s">
        <v>103</v>
      </c>
      <c r="B30" s="29">
        <v>600</v>
      </c>
      <c r="C30" t="s">
        <v>104</v>
      </c>
    </row>
    <row r="31" spans="1:3" ht="15">
      <c r="A31" s="4" t="s">
        <v>106</v>
      </c>
      <c r="B31" s="29">
        <v>5000</v>
      </c>
      <c r="C31" t="s">
        <v>105</v>
      </c>
    </row>
    <row r="32" spans="1:3" ht="15">
      <c r="A32" s="4" t="s">
        <v>120</v>
      </c>
      <c r="B32" s="28">
        <v>4000</v>
      </c>
      <c r="C32" t="s">
        <v>118</v>
      </c>
    </row>
    <row r="34" ht="15">
      <c r="A34" s="2" t="s">
        <v>13</v>
      </c>
    </row>
    <row r="36" spans="1:3" ht="15">
      <c r="A36" s="4" t="s">
        <v>11</v>
      </c>
      <c r="B36" s="3">
        <v>2500</v>
      </c>
      <c r="C36" t="s">
        <v>21</v>
      </c>
    </row>
    <row r="37" spans="1:3" ht="15">
      <c r="A37" s="5" t="s">
        <v>14</v>
      </c>
      <c r="B37" s="3">
        <v>3500</v>
      </c>
      <c r="C37" t="s">
        <v>22</v>
      </c>
    </row>
    <row r="38" spans="1:3" ht="15">
      <c r="A38" s="5" t="s">
        <v>56</v>
      </c>
      <c r="B38" s="3">
        <v>7200</v>
      </c>
      <c r="C38" t="s">
        <v>23</v>
      </c>
    </row>
    <row r="39" spans="1:3" ht="15">
      <c r="A39" s="5" t="s">
        <v>15</v>
      </c>
      <c r="B39" s="3">
        <v>7000</v>
      </c>
      <c r="C39" t="s">
        <v>24</v>
      </c>
    </row>
    <row r="40" spans="1:3" ht="15">
      <c r="A40" s="5" t="s">
        <v>26</v>
      </c>
      <c r="B40" s="3">
        <v>850</v>
      </c>
      <c r="C40" t="s">
        <v>27</v>
      </c>
    </row>
    <row r="41" spans="1:3" ht="15">
      <c r="A41" s="5" t="s">
        <v>99</v>
      </c>
      <c r="B41" s="29">
        <v>800</v>
      </c>
      <c r="C41" t="s">
        <v>100</v>
      </c>
    </row>
    <row r="42" spans="1:3" ht="15">
      <c r="A42" s="5" t="s">
        <v>101</v>
      </c>
      <c r="B42" s="29">
        <v>1800</v>
      </c>
      <c r="C42" t="s">
        <v>102</v>
      </c>
    </row>
    <row r="43" spans="1:3" ht="15">
      <c r="A43" s="5" t="s">
        <v>107</v>
      </c>
      <c r="B43" s="29">
        <v>9000</v>
      </c>
      <c r="C43" t="s">
        <v>108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F25" sqref="F25"/>
    </sheetView>
  </sheetViews>
  <sheetFormatPr defaultColWidth="9.140625" defaultRowHeight="15"/>
  <sheetData>
    <row r="1" spans="1:13" ht="1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1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ht="1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ht="1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ht="1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ht="1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ht="1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spans="1:13" ht="1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3" spans="1:13" ht="1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3" ht="1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</row>
    <row r="15" spans="1:13" ht="1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1:13" ht="1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</row>
    <row r="17" spans="1:13" ht="1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spans="1:13" ht="1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1:13" ht="1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Hingham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Andrews</dc:creator>
  <cp:keywords/>
  <dc:description/>
  <cp:lastModifiedBy>Ferris, John</cp:lastModifiedBy>
  <cp:lastPrinted>2019-01-23T13:58:01Z</cp:lastPrinted>
  <dcterms:created xsi:type="dcterms:W3CDTF">2017-11-02T13:20:40Z</dcterms:created>
  <dcterms:modified xsi:type="dcterms:W3CDTF">2022-02-01T02:25:53Z</dcterms:modified>
  <cp:category/>
  <cp:version/>
  <cp:contentType/>
  <cp:contentStatus/>
</cp:coreProperties>
</file>